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8940" windowWidth="18555" windowHeight="11505" activeTab="0"/>
  </bookViews>
  <sheets>
    <sheet name="Поступление и расход средств" sheetId="1" r:id="rId1"/>
  </sheets>
  <definedNames/>
  <calcPr fullCalcOnLoad="1"/>
</workbook>
</file>

<file path=xl/sharedStrings.xml><?xml version="1.0" encoding="utf-8"?>
<sst xmlns="http://schemas.openxmlformats.org/spreadsheetml/2006/main" count="218" uniqueCount="108">
  <si>
    <t>Наименование показателя</t>
  </si>
  <si>
    <t>Код строки</t>
  </si>
  <si>
    <t>КВР</t>
  </si>
  <si>
    <t>КОСГУ</t>
  </si>
  <si>
    <t>Объем финансового обеспечения, рублей (с точностью до двух знаков после запятой - 0, 00)</t>
  </si>
  <si>
    <t>Всего</t>
  </si>
  <si>
    <t>в том числе:</t>
  </si>
  <si>
    <t>Субсидия на выполнение государственного задания</t>
  </si>
  <si>
    <t>Субсидии на иные цели</t>
  </si>
  <si>
    <t>в т.ч.:</t>
  </si>
  <si>
    <t>Поступления от оказания услуг (выполнения работ) на платной основе и от иной приносящей доход деятельности</t>
  </si>
  <si>
    <t>код субсидии 1</t>
  </si>
  <si>
    <t>Из них гранты</t>
  </si>
  <si>
    <t>3.1</t>
  </si>
  <si>
    <t>6.1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</si>
  <si>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</si>
  <si>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</si>
  <si>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</si>
  <si>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доходов, всего:</t>
  </si>
  <si>
    <t>в том числе:
от собственности</t>
  </si>
  <si>
    <t>из них:
от использования имущества, находящегося в государственной собственности и переданного в аренду</t>
  </si>
  <si>
    <t>от оказания услуг (выполнения работ)</t>
  </si>
  <si>
    <t>из них
от оказания услуг (выполнения работ) на платной основе</t>
  </si>
  <si>
    <t>1. ОБРАЗОВАТЕЛЬНАЯ ДЕЯТЕЛЬНОСТЬ</t>
  </si>
  <si>
    <t>в том числе:
1.1.1 Общее образование (реализация основных общеобразовательных программ)</t>
  </si>
  <si>
    <t>1.1.1.1 реализация  образовательных программ основного общего образования</t>
  </si>
  <si>
    <t>1.1.1.2 реализация образовательных программ среднего общего образования</t>
  </si>
  <si>
    <t>1.1.2 Профессиональное образование (реализации основных профессиональных образовательных программ)</t>
  </si>
  <si>
    <t>в том числе:
1.1.2.1 реализация образовательных программ среднего профессионального образования</t>
  </si>
  <si>
    <t>1.1.2.2 Реализация образовательных программ высшего образования</t>
  </si>
  <si>
    <t>- специалитет</t>
  </si>
  <si>
    <t>- бакалавриат</t>
  </si>
  <si>
    <t>- магистратура</t>
  </si>
  <si>
    <t>- аспирантура</t>
  </si>
  <si>
    <t>- докторантура</t>
  </si>
  <si>
    <t>1.1.3 Дополнительное образование (реализация дополнительных образовательных программ)</t>
  </si>
  <si>
    <t>1.1.4 Подготовка научных кадров (в докторантуре)</t>
  </si>
  <si>
    <t>2. НАУЧНАЯ ДЕЯТЕЛЬНОСТЬ</t>
  </si>
  <si>
    <t>3. ПРОЧИЕ ВИДЫ ДЕЯТЕЛЬНОСТИ, в т.ч.:
- …;
- …</t>
  </si>
  <si>
    <t>4. ОБЩЕСТВЕННО-ЗНАЧИМЫЕ МЕРОПРИЯТИЯ, в т.ч.:
- …;
- …</t>
  </si>
  <si>
    <t>Итого поступления с остатком средств на начало года</t>
  </si>
  <si>
    <t>Выплаты по расходам, всего:</t>
  </si>
  <si>
    <t>1. РАСХОДЫ НА УПРАВЛЕНИЕ ПЕРСОНАЛОМ, из них:</t>
  </si>
  <si>
    <t>1.1 Оплата труда персонала</t>
  </si>
  <si>
    <t>1.2 Начисления на выплаты по оплате труда</t>
  </si>
  <si>
    <t>1.3 Материальная помощь и социальные выплаты, в т.ч.:</t>
  </si>
  <si>
    <t>262, 290</t>
  </si>
  <si>
    <t>- пособия по социальной помощи населению</t>
  </si>
  <si>
    <t>- прочие расходы</t>
  </si>
  <si>
    <t>1.4 Командировочные расходы</t>
  </si>
  <si>
    <t>212,222,226</t>
  </si>
  <si>
    <t>- прочие выплаты</t>
  </si>
  <si>
    <t>- транспортные услуги</t>
  </si>
  <si>
    <t>- прочие работы, услуги</t>
  </si>
  <si>
    <t>1.5 Повышение квалификации</t>
  </si>
  <si>
    <t>1.6 Прочие</t>
  </si>
  <si>
    <t>2. ХОЗЯЙСТВЕННО-ТЕХНИЧЕСКИЕ  РАСХОДЫ, из них:</t>
  </si>
  <si>
    <t>2.1 Содержание объектов недвижимого имущества, в т.ч.:</t>
  </si>
  <si>
    <t>244 или 243</t>
  </si>
  <si>
    <t>- cодержание объектов недвижимого имущества</t>
  </si>
  <si>
    <t>2.2 Содержание объектов движимого имущества (в т.ч. особо ценного), в т.ч.:</t>
  </si>
  <si>
    <t>- cодержание объектов движимого имущества (в т.ч. особо ценного)</t>
  </si>
  <si>
    <t>2.3 Аренда имущества, в т.ч.:</t>
  </si>
  <si>
    <t>- арендная плата за пользование имуществом</t>
  </si>
  <si>
    <t>2.4 Расходы на хозяйственные товары и канцелярские принадлежности</t>
  </si>
  <si>
    <t xml:space="preserve">244 или 241 или 243 </t>
  </si>
  <si>
    <t>310, 340</t>
  </si>
  <si>
    <t>- увеличение стоимости основных средств</t>
  </si>
  <si>
    <t>- увеличение стоимости материальных запасов</t>
  </si>
  <si>
    <t>2.5 Прочие</t>
  </si>
  <si>
    <t>222, 223, 226, 310</t>
  </si>
  <si>
    <t>- коммунальные услуги</t>
  </si>
  <si>
    <t>3. РАСХОДЫ НА ИНФОРМАЦИОННЫЕ  ТЕХНОЛОГИИ  И  СВЯЗЬ, из них:</t>
  </si>
  <si>
    <t>3.1 Услуги связи</t>
  </si>
  <si>
    <t>3.2 Информационно-техническое обеспечение</t>
  </si>
  <si>
    <t>3.3 Прочие, в т.ч.:</t>
  </si>
  <si>
    <t>224,225,226, 290,310,320, 340</t>
  </si>
  <si>
    <t>- работы, услуги по содержанию имущества</t>
  </si>
  <si>
    <t>- увеличение стоимости нематериальных активов</t>
  </si>
  <si>
    <t>4. ФИНАНСОВО-ЭКОНОМИЧЕСКИЕ РАСХОДЫ, из них:</t>
  </si>
  <si>
    <t>4.1 Услуги банка</t>
  </si>
  <si>
    <t>4.2 Налоги и сборы</t>
  </si>
  <si>
    <t>4.3 Прочие</t>
  </si>
  <si>
    <t>5. РАСХОДЫ НА ОБЕСПЕЧЕНИЕ ОБРАЗОВАТЕЛЬНОЙ И НАУЧНОЙ ДЕЯТЕЛЬНОСТИ, из них:</t>
  </si>
  <si>
    <t xml:space="preserve">310, 340 </t>
  </si>
  <si>
    <t>6. МАРКЕТИНГОВЫЕ  РАСХОДЫ, их них:</t>
  </si>
  <si>
    <t>226,310,340</t>
  </si>
  <si>
    <t>7. ПРОЧИЕ  РАСХОДЫ, их них:</t>
  </si>
  <si>
    <t>7.1 Расходы на выездные мероприятия студентов и аспирантов, в т.ч.:</t>
  </si>
  <si>
    <t>222,290,226</t>
  </si>
  <si>
    <t>7.2 Представительские расходы</t>
  </si>
  <si>
    <t>7.3 Резервы, в т.ч.:</t>
  </si>
  <si>
    <t>244 или 243 или 241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</si>
  <si>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</si>
  <si>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</si>
  <si>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</si>
  <si>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 xml:space="preserve">7.4 Охрана труда    </t>
  </si>
  <si>
    <t>7.5 Стипендии</t>
  </si>
  <si>
    <t>7.6 Прочие</t>
  </si>
  <si>
    <t>Источники финансирования дефицита средств всего, в том числе:</t>
  </si>
  <si>
    <t>поступление финансовых активов</t>
  </si>
  <si>
    <t>из них:
поступление на счета бюджетов</t>
  </si>
  <si>
    <t>выбытие финансовых активов</t>
  </si>
  <si>
    <t>из них:
выбытие со счетов бюджетов</t>
  </si>
  <si>
    <t>изменение остатков средств (+; -)</t>
  </si>
  <si>
    <t>Остаток средств на конец года</t>
  </si>
  <si>
    <t xml:space="preserve">Сведения о поступлении и расходовании финансовых и материальных средств по видам деятельности и функциональным направлениям расходов
ДКГИПТиБ (филиал) ФГБОУ ВО "МГУТУ им.К.Г.Разумовского (ПКУ)" в 2017году
</t>
  </si>
  <si>
    <t>Остаток средств на 01.01.2017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</si>
</sst>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8" borderId="10" xfId="0" applyFont="1" applyFill="1" applyBorder="1" applyAlignment="1">
      <alignment vertical="top" wrapText="1"/>
    </xf>
    <xf numFmtId="0" fontId="6" fillId="8" borderId="11" xfId="0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top" wrapText="1" indent="3"/>
    </xf>
    <xf numFmtId="0" fontId="6" fillId="2" borderId="10" xfId="0" applyFont="1" applyFill="1" applyBorder="1" applyAlignment="1">
      <alignment horizontal="left" vertical="top" wrapText="1" indent="5"/>
    </xf>
    <xf numFmtId="0" fontId="6" fillId="8" borderId="10" xfId="0" applyFont="1" applyFill="1" applyBorder="1" applyAlignment="1">
      <alignment horizontal="left" vertical="top" wrapText="1" indent="5"/>
    </xf>
    <xf numFmtId="0" fontId="6" fillId="2" borderId="10" xfId="0" applyFont="1" applyFill="1" applyBorder="1" applyAlignment="1" quotePrefix="1">
      <alignment horizontal="left" vertical="top" wrapText="1" indent="5"/>
    </xf>
    <xf numFmtId="0" fontId="6" fillId="8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quotePrefix="1">
      <alignment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wrapText="1"/>
    </xf>
    <xf numFmtId="0" fontId="6" fillId="8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top" wrapText="1"/>
    </xf>
    <xf numFmtId="4" fontId="6" fillId="8" borderId="11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4" fontId="6" fillId="8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top" wrapText="1"/>
    </xf>
    <xf numFmtId="4" fontId="7" fillId="2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8" fillId="8" borderId="10" xfId="0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vertical="top" wrapText="1"/>
    </xf>
    <xf numFmtId="0" fontId="10" fillId="8" borderId="10" xfId="0" applyFont="1" applyFill="1" applyBorder="1" applyAlignment="1">
      <alignment horizontal="center" vertical="top" wrapText="1"/>
    </xf>
    <xf numFmtId="4" fontId="10" fillId="8" borderId="10" xfId="0" applyNumberFormat="1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wrapText="1"/>
    </xf>
    <xf numFmtId="0" fontId="6" fillId="20" borderId="0" xfId="0" applyFont="1" applyFill="1" applyAlignment="1">
      <alignment horizontal="center" vertical="top"/>
    </xf>
    <xf numFmtId="0" fontId="9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top" wrapText="1"/>
    </xf>
    <xf numFmtId="0" fontId="8" fillId="15" borderId="0" xfId="0" applyFont="1" applyFill="1" applyAlignment="1">
      <alignment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4" fontId="8" fillId="15" borderId="10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 vertical="top" wrapText="1" indent="3"/>
    </xf>
    <xf numFmtId="0" fontId="6" fillId="20" borderId="10" xfId="0" applyFont="1" applyFill="1" applyBorder="1" applyAlignment="1">
      <alignment horizontal="center" vertical="top" wrapText="1"/>
    </xf>
    <xf numFmtId="4" fontId="6" fillId="2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horizontal="center" vertical="top" wrapText="1"/>
    </xf>
    <xf numFmtId="0" fontId="6" fillId="8" borderId="16" xfId="0" applyFont="1" applyFill="1" applyBorder="1" applyAlignment="1">
      <alignment horizontal="center" vertical="top" wrapText="1"/>
    </xf>
    <xf numFmtId="0" fontId="6" fillId="20" borderId="11" xfId="0" applyFont="1" applyFill="1" applyBorder="1" applyAlignment="1">
      <alignment horizontal="center" vertical="top" wrapText="1"/>
    </xf>
    <xf numFmtId="0" fontId="6" fillId="20" borderId="15" xfId="0" applyFont="1" applyFill="1" applyBorder="1" applyAlignment="1">
      <alignment horizontal="center" vertical="top" wrapText="1"/>
    </xf>
    <xf numFmtId="0" fontId="6" fillId="20" borderId="1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38"/>
  <sheetViews>
    <sheetView tabSelected="1" zoomScalePageLayoutView="0" workbookViewId="0" topLeftCell="A91">
      <selection activeCell="L5" sqref="L5"/>
    </sheetView>
  </sheetViews>
  <sheetFormatPr defaultColWidth="9.140625" defaultRowHeight="15"/>
  <cols>
    <col min="1" max="1" width="37.140625" style="0" customWidth="1"/>
    <col min="2" max="2" width="6.8515625" style="0" hidden="1" customWidth="1"/>
    <col min="4" max="4" width="10.57421875" style="0" customWidth="1"/>
    <col min="5" max="5" width="18.57421875" style="0" customWidth="1"/>
    <col min="6" max="7" width="15.00390625" style="0" customWidth="1"/>
    <col min="8" max="8" width="10.421875" style="0" customWidth="1"/>
    <col min="9" max="9" width="15.421875" style="0" customWidth="1"/>
  </cols>
  <sheetData>
    <row r="1" spans="9:10" ht="18.75">
      <c r="I1" s="97"/>
      <c r="J1" s="97"/>
    </row>
    <row r="2" spans="1:13" ht="70.5" customHeight="1">
      <c r="A2" s="98" t="s">
        <v>106</v>
      </c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</row>
    <row r="3" spans="1:13" ht="30.75" customHeight="1">
      <c r="A3" s="99" t="s">
        <v>0</v>
      </c>
      <c r="B3" s="100" t="s">
        <v>1</v>
      </c>
      <c r="C3" s="100" t="s">
        <v>2</v>
      </c>
      <c r="D3" s="101" t="s">
        <v>3</v>
      </c>
      <c r="E3" s="100" t="s">
        <v>4</v>
      </c>
      <c r="F3" s="100"/>
      <c r="G3" s="100"/>
      <c r="H3" s="100"/>
      <c r="I3" s="100"/>
      <c r="J3" s="100"/>
      <c r="K3" s="1"/>
      <c r="L3" s="1"/>
      <c r="M3" s="1"/>
    </row>
    <row r="4" spans="1:13" ht="18.75" customHeight="1">
      <c r="A4" s="99"/>
      <c r="B4" s="100"/>
      <c r="C4" s="100"/>
      <c r="D4" s="102"/>
      <c r="E4" s="100" t="s">
        <v>5</v>
      </c>
      <c r="F4" s="100" t="s">
        <v>6</v>
      </c>
      <c r="G4" s="100"/>
      <c r="H4" s="100"/>
      <c r="I4" s="100"/>
      <c r="J4" s="100"/>
      <c r="K4" s="1"/>
      <c r="L4" s="1"/>
      <c r="M4" s="1"/>
    </row>
    <row r="5" spans="1:13" ht="67.5" customHeight="1">
      <c r="A5" s="99"/>
      <c r="B5" s="100"/>
      <c r="C5" s="100"/>
      <c r="D5" s="102"/>
      <c r="E5" s="100"/>
      <c r="F5" s="100" t="s">
        <v>7</v>
      </c>
      <c r="G5" s="100" t="s">
        <v>8</v>
      </c>
      <c r="H5" s="95" t="s">
        <v>9</v>
      </c>
      <c r="I5" s="104" t="s">
        <v>10</v>
      </c>
      <c r="J5" s="105"/>
      <c r="K5" s="1"/>
      <c r="L5" s="1"/>
      <c r="M5" s="1"/>
    </row>
    <row r="6" spans="1:13" ht="24" customHeight="1">
      <c r="A6" s="99"/>
      <c r="B6" s="100"/>
      <c r="C6" s="100"/>
      <c r="D6" s="103"/>
      <c r="E6" s="100"/>
      <c r="F6" s="100"/>
      <c r="G6" s="100"/>
      <c r="H6" s="2" t="s">
        <v>11</v>
      </c>
      <c r="I6" s="2" t="s">
        <v>5</v>
      </c>
      <c r="J6" s="2" t="s">
        <v>12</v>
      </c>
      <c r="K6" s="1"/>
      <c r="L6" s="1"/>
      <c r="M6" s="1"/>
    </row>
    <row r="7" spans="1:13" ht="15">
      <c r="A7" s="2">
        <v>1</v>
      </c>
      <c r="B7" s="2">
        <v>2</v>
      </c>
      <c r="C7" s="2">
        <v>3</v>
      </c>
      <c r="D7" s="3" t="s">
        <v>13</v>
      </c>
      <c r="E7" s="2">
        <v>4</v>
      </c>
      <c r="F7" s="2">
        <v>5</v>
      </c>
      <c r="G7" s="2">
        <v>6</v>
      </c>
      <c r="H7" s="3" t="s">
        <v>14</v>
      </c>
      <c r="I7" s="2">
        <v>7</v>
      </c>
      <c r="J7" s="2">
        <v>8</v>
      </c>
      <c r="K7" s="1"/>
      <c r="L7" s="1"/>
      <c r="M7" s="1"/>
    </row>
    <row r="8" spans="1:109" ht="23.25" customHeight="1">
      <c r="A8" s="4" t="s">
        <v>107</v>
      </c>
      <c r="B8" s="5">
        <v>1</v>
      </c>
      <c r="C8" s="5" t="s">
        <v>15</v>
      </c>
      <c r="D8" s="6"/>
      <c r="E8" s="6">
        <f>F8+G8+I8</f>
        <v>165090.71</v>
      </c>
      <c r="F8" s="6"/>
      <c r="G8" s="6"/>
      <c r="H8" s="6"/>
      <c r="I8" s="6">
        <v>165090.71</v>
      </c>
      <c r="J8" s="6"/>
      <c r="K8" s="7"/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</row>
    <row r="9" spans="1:109" ht="25.5">
      <c r="A9" s="9" t="s">
        <v>16</v>
      </c>
      <c r="B9" s="2">
        <v>2</v>
      </c>
      <c r="C9" s="2">
        <v>180</v>
      </c>
      <c r="D9" s="2"/>
      <c r="E9" s="2"/>
      <c r="F9" s="2" t="s">
        <v>15</v>
      </c>
      <c r="G9" s="2"/>
      <c r="H9" s="2"/>
      <c r="I9" s="2" t="s">
        <v>15</v>
      </c>
      <c r="J9" s="2" t="s">
        <v>15</v>
      </c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1:109" ht="51">
      <c r="A10" s="9" t="s">
        <v>17</v>
      </c>
      <c r="B10" s="2">
        <v>3</v>
      </c>
      <c r="C10" s="2">
        <v>130</v>
      </c>
      <c r="D10" s="2"/>
      <c r="E10" s="2"/>
      <c r="F10" s="2"/>
      <c r="G10" s="2" t="s">
        <v>15</v>
      </c>
      <c r="H10" s="2"/>
      <c r="I10" s="2" t="s">
        <v>15</v>
      </c>
      <c r="J10" s="2" t="s">
        <v>15</v>
      </c>
      <c r="K10" s="7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</row>
    <row r="11" spans="1:109" s="12" customFormat="1" ht="39.75" customHeight="1">
      <c r="A11" s="87" t="s">
        <v>18</v>
      </c>
      <c r="B11" s="88">
        <v>4</v>
      </c>
      <c r="C11" s="88" t="s">
        <v>15</v>
      </c>
      <c r="D11" s="89"/>
      <c r="E11" s="90">
        <f>F11+G11+I11</f>
        <v>69774578.7</v>
      </c>
      <c r="F11" s="90">
        <f>F14</f>
        <v>4526251</v>
      </c>
      <c r="G11" s="90">
        <v>1959150</v>
      </c>
      <c r="H11" s="89"/>
      <c r="I11" s="90">
        <f>I14</f>
        <v>63289177.7</v>
      </c>
      <c r="J11" s="89"/>
      <c r="K11" s="10"/>
      <c r="L11" s="10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109" ht="25.5">
      <c r="A12" s="13" t="s">
        <v>19</v>
      </c>
      <c r="B12" s="14">
        <v>5</v>
      </c>
      <c r="C12" s="14">
        <v>120</v>
      </c>
      <c r="D12" s="15"/>
      <c r="E12" s="14"/>
      <c r="F12" s="14" t="s">
        <v>15</v>
      </c>
      <c r="G12" s="14" t="s">
        <v>15</v>
      </c>
      <c r="H12" s="15" t="s">
        <v>15</v>
      </c>
      <c r="I12" s="57"/>
      <c r="J12" s="14" t="s">
        <v>15</v>
      </c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1:109" ht="51">
      <c r="A13" s="16" t="s">
        <v>20</v>
      </c>
      <c r="B13" s="17">
        <v>6</v>
      </c>
      <c r="C13" s="17">
        <v>120</v>
      </c>
      <c r="D13" s="18"/>
      <c r="E13" s="18"/>
      <c r="F13" s="17" t="s">
        <v>15</v>
      </c>
      <c r="G13" s="17" t="s">
        <v>15</v>
      </c>
      <c r="H13" s="18" t="s">
        <v>15</v>
      </c>
      <c r="I13" s="67"/>
      <c r="J13" s="17" t="s">
        <v>15</v>
      </c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109" ht="15">
      <c r="A14" s="19" t="s">
        <v>21</v>
      </c>
      <c r="B14" s="15">
        <v>8</v>
      </c>
      <c r="C14" s="15">
        <v>130</v>
      </c>
      <c r="D14" s="15"/>
      <c r="E14" s="59">
        <f>F14+I14</f>
        <v>67815428.7</v>
      </c>
      <c r="F14" s="59">
        <v>4526251</v>
      </c>
      <c r="G14" s="15" t="s">
        <v>15</v>
      </c>
      <c r="H14" s="15" t="s">
        <v>15</v>
      </c>
      <c r="I14" s="59">
        <f>I16+I30</f>
        <v>63289177.7</v>
      </c>
      <c r="J14" s="15"/>
      <c r="K14" s="7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</row>
    <row r="15" spans="1:109" ht="38.25">
      <c r="A15" s="20" t="s">
        <v>22</v>
      </c>
      <c r="B15" s="21">
        <v>9</v>
      </c>
      <c r="C15" s="21">
        <v>130</v>
      </c>
      <c r="D15" s="2"/>
      <c r="E15" s="21"/>
      <c r="F15" s="21" t="s">
        <v>15</v>
      </c>
      <c r="G15" s="21" t="s">
        <v>15</v>
      </c>
      <c r="H15" s="2" t="s">
        <v>15</v>
      </c>
      <c r="I15" s="21"/>
      <c r="J15" s="21"/>
      <c r="K15" s="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spans="1:109" ht="25.5">
      <c r="A16" s="22" t="s">
        <v>23</v>
      </c>
      <c r="B16" s="23">
        <v>10</v>
      </c>
      <c r="C16" s="23">
        <v>130</v>
      </c>
      <c r="D16" s="24"/>
      <c r="E16" s="56">
        <f>I16</f>
        <v>59239177.7</v>
      </c>
      <c r="F16" s="23" t="s">
        <v>15</v>
      </c>
      <c r="G16" s="23" t="s">
        <v>15</v>
      </c>
      <c r="H16" s="24" t="s">
        <v>15</v>
      </c>
      <c r="I16" s="56">
        <f>I20+I28</f>
        <v>59239177.7</v>
      </c>
      <c r="J16" s="23"/>
      <c r="K16" s="7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1:109" ht="51">
      <c r="A17" s="25" t="s">
        <v>24</v>
      </c>
      <c r="B17" s="14">
        <v>11</v>
      </c>
      <c r="C17" s="14">
        <v>130</v>
      </c>
      <c r="D17" s="15"/>
      <c r="E17" s="14"/>
      <c r="F17" s="14" t="s">
        <v>15</v>
      </c>
      <c r="G17" s="14" t="s">
        <v>15</v>
      </c>
      <c r="H17" s="15" t="s">
        <v>15</v>
      </c>
      <c r="I17" s="57"/>
      <c r="J17" s="14"/>
      <c r="K17" s="7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09" ht="38.25">
      <c r="A18" s="26" t="s">
        <v>25</v>
      </c>
      <c r="B18" s="18">
        <v>14</v>
      </c>
      <c r="C18" s="18">
        <v>130</v>
      </c>
      <c r="D18" s="18"/>
      <c r="E18" s="18"/>
      <c r="F18" s="18" t="s">
        <v>15</v>
      </c>
      <c r="G18" s="18" t="s">
        <v>15</v>
      </c>
      <c r="H18" s="18" t="s">
        <v>15</v>
      </c>
      <c r="I18" s="58"/>
      <c r="J18" s="18"/>
      <c r="K18" s="7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1:109" ht="38.25">
      <c r="A19" s="26" t="s">
        <v>26</v>
      </c>
      <c r="B19" s="18">
        <v>15</v>
      </c>
      <c r="C19" s="18">
        <v>130</v>
      </c>
      <c r="D19" s="18"/>
      <c r="E19" s="18"/>
      <c r="F19" s="18" t="s">
        <v>15</v>
      </c>
      <c r="G19" s="18" t="s">
        <v>15</v>
      </c>
      <c r="H19" s="18" t="s">
        <v>15</v>
      </c>
      <c r="I19" s="58"/>
      <c r="J19" s="18"/>
      <c r="K19" s="7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</row>
    <row r="20" spans="1:109" ht="51">
      <c r="A20" s="91" t="s">
        <v>27</v>
      </c>
      <c r="B20" s="92">
        <v>16</v>
      </c>
      <c r="C20" s="92">
        <v>130</v>
      </c>
      <c r="D20" s="92"/>
      <c r="E20" s="93">
        <f>I20</f>
        <v>54703177.7</v>
      </c>
      <c r="F20" s="92" t="s">
        <v>15</v>
      </c>
      <c r="G20" s="92" t="s">
        <v>15</v>
      </c>
      <c r="H20" s="92" t="s">
        <v>15</v>
      </c>
      <c r="I20" s="93">
        <f>I24</f>
        <v>54703177.7</v>
      </c>
      <c r="J20" s="92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1:109" ht="63.75">
      <c r="A21" s="27" t="s">
        <v>28</v>
      </c>
      <c r="B21" s="14">
        <v>17</v>
      </c>
      <c r="C21" s="14">
        <v>130</v>
      </c>
      <c r="D21" s="15"/>
      <c r="E21" s="14"/>
      <c r="F21" s="14" t="s">
        <v>15</v>
      </c>
      <c r="G21" s="14" t="s">
        <v>15</v>
      </c>
      <c r="H21" s="15" t="s">
        <v>15</v>
      </c>
      <c r="I21" s="57"/>
      <c r="J21" s="14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38.25">
      <c r="A22" s="27" t="s">
        <v>29</v>
      </c>
      <c r="B22" s="106">
        <v>18</v>
      </c>
      <c r="C22" s="106">
        <v>130</v>
      </c>
      <c r="D22" s="15"/>
      <c r="E22" s="15"/>
      <c r="F22" s="15" t="s">
        <v>15</v>
      </c>
      <c r="G22" s="15" t="s">
        <v>15</v>
      </c>
      <c r="H22" s="15" t="s">
        <v>15</v>
      </c>
      <c r="I22" s="59"/>
      <c r="J22" s="15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5">
      <c r="A23" s="28" t="s">
        <v>30</v>
      </c>
      <c r="B23" s="107"/>
      <c r="C23" s="107"/>
      <c r="D23" s="18"/>
      <c r="E23" s="18"/>
      <c r="F23" s="18" t="s">
        <v>15</v>
      </c>
      <c r="G23" s="18" t="s">
        <v>15</v>
      </c>
      <c r="H23" s="18" t="s">
        <v>15</v>
      </c>
      <c r="I23" s="58"/>
      <c r="J23" s="18"/>
      <c r="K23" s="7"/>
      <c r="L23" s="7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5">
      <c r="A24" s="28" t="s">
        <v>31</v>
      </c>
      <c r="B24" s="107"/>
      <c r="C24" s="107"/>
      <c r="D24" s="18"/>
      <c r="E24" s="58">
        <f>I24</f>
        <v>54703177.7</v>
      </c>
      <c r="F24" s="18" t="s">
        <v>15</v>
      </c>
      <c r="G24" s="18" t="s">
        <v>15</v>
      </c>
      <c r="H24" s="18" t="s">
        <v>15</v>
      </c>
      <c r="I24" s="58">
        <v>54703177.7</v>
      </c>
      <c r="J24" s="18"/>
      <c r="K24" s="7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5">
      <c r="A25" s="28" t="s">
        <v>32</v>
      </c>
      <c r="B25" s="107"/>
      <c r="C25" s="107"/>
      <c r="D25" s="18"/>
      <c r="E25" s="18"/>
      <c r="F25" s="18" t="s">
        <v>15</v>
      </c>
      <c r="G25" s="18" t="s">
        <v>15</v>
      </c>
      <c r="H25" s="18" t="s">
        <v>15</v>
      </c>
      <c r="I25" s="58"/>
      <c r="J25" s="18"/>
      <c r="K25" s="7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1:109" ht="15">
      <c r="A26" s="28" t="s">
        <v>33</v>
      </c>
      <c r="B26" s="107"/>
      <c r="C26" s="107"/>
      <c r="D26" s="18"/>
      <c r="E26" s="18"/>
      <c r="F26" s="18" t="s">
        <v>15</v>
      </c>
      <c r="G26" s="18" t="s">
        <v>15</v>
      </c>
      <c r="H26" s="18" t="s">
        <v>15</v>
      </c>
      <c r="I26" s="58"/>
      <c r="J26" s="18"/>
      <c r="K26" s="7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</row>
    <row r="27" spans="1:109" ht="15">
      <c r="A27" s="28" t="s">
        <v>34</v>
      </c>
      <c r="B27" s="108"/>
      <c r="C27" s="108"/>
      <c r="D27" s="18"/>
      <c r="E27" s="18"/>
      <c r="F27" s="18" t="s">
        <v>15</v>
      </c>
      <c r="G27" s="18" t="s">
        <v>15</v>
      </c>
      <c r="H27" s="18" t="s">
        <v>15</v>
      </c>
      <c r="I27" s="58"/>
      <c r="J27" s="18"/>
      <c r="K27" s="7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1:109" ht="38.25">
      <c r="A28" s="25" t="s">
        <v>35</v>
      </c>
      <c r="B28" s="15">
        <v>20</v>
      </c>
      <c r="C28" s="15">
        <v>130</v>
      </c>
      <c r="D28" s="15"/>
      <c r="E28" s="59">
        <f>I28</f>
        <v>4536000</v>
      </c>
      <c r="F28" s="15" t="s">
        <v>15</v>
      </c>
      <c r="G28" s="15" t="s">
        <v>15</v>
      </c>
      <c r="H28" s="15" t="s">
        <v>15</v>
      </c>
      <c r="I28" s="59">
        <v>4536000</v>
      </c>
      <c r="J28" s="15"/>
      <c r="K28" s="7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</row>
    <row r="29" spans="1:109" ht="25.5">
      <c r="A29" s="29" t="s">
        <v>36</v>
      </c>
      <c r="B29" s="15">
        <v>23</v>
      </c>
      <c r="C29" s="15">
        <v>130</v>
      </c>
      <c r="D29" s="15"/>
      <c r="E29" s="15"/>
      <c r="F29" s="15" t="s">
        <v>15</v>
      </c>
      <c r="G29" s="15" t="s">
        <v>15</v>
      </c>
      <c r="H29" s="15" t="s">
        <v>15</v>
      </c>
      <c r="I29" s="59"/>
      <c r="J29" s="15"/>
      <c r="K29" s="7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</row>
    <row r="30" spans="1:109" ht="23.25" customHeight="1">
      <c r="A30" s="30" t="s">
        <v>37</v>
      </c>
      <c r="B30" s="31">
        <v>24</v>
      </c>
      <c r="C30" s="31">
        <v>130</v>
      </c>
      <c r="D30" s="31"/>
      <c r="E30" s="60">
        <f>I30</f>
        <v>4050000</v>
      </c>
      <c r="F30" s="31" t="s">
        <v>15</v>
      </c>
      <c r="G30" s="31" t="s">
        <v>15</v>
      </c>
      <c r="H30" s="31" t="s">
        <v>15</v>
      </c>
      <c r="I30" s="60">
        <v>4050000</v>
      </c>
      <c r="J30" s="31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</row>
    <row r="31" spans="1:109" ht="47.25" customHeight="1">
      <c r="A31" s="30" t="s">
        <v>38</v>
      </c>
      <c r="B31" s="31">
        <v>24</v>
      </c>
      <c r="C31" s="31"/>
      <c r="D31" s="31"/>
      <c r="E31" s="31"/>
      <c r="F31" s="31" t="s">
        <v>15</v>
      </c>
      <c r="G31" s="31" t="s">
        <v>15</v>
      </c>
      <c r="H31" s="31" t="s">
        <v>15</v>
      </c>
      <c r="I31" s="60"/>
      <c r="J31" s="31"/>
      <c r="K31" s="7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1:109" ht="53.25" customHeight="1">
      <c r="A32" s="30" t="s">
        <v>39</v>
      </c>
      <c r="B32" s="31">
        <v>24</v>
      </c>
      <c r="C32" s="31"/>
      <c r="D32" s="31"/>
      <c r="E32" s="31"/>
      <c r="F32" s="31" t="s">
        <v>15</v>
      </c>
      <c r="G32" s="31" t="s">
        <v>15</v>
      </c>
      <c r="H32" s="31" t="s">
        <v>15</v>
      </c>
      <c r="I32" s="60"/>
      <c r="J32" s="31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</row>
    <row r="33" spans="1:109" ht="28.5">
      <c r="A33" s="71" t="s">
        <v>40</v>
      </c>
      <c r="B33" s="72"/>
      <c r="C33" s="72"/>
      <c r="D33" s="72"/>
      <c r="E33" s="73">
        <f>E11+E8</f>
        <v>69939669.41</v>
      </c>
      <c r="F33" s="73">
        <f>F11</f>
        <v>4526251</v>
      </c>
      <c r="G33" s="73">
        <f>G11</f>
        <v>1959150</v>
      </c>
      <c r="H33" s="72"/>
      <c r="I33" s="73">
        <f>I8+I11</f>
        <v>63454268.410000004</v>
      </c>
      <c r="J33" s="72"/>
      <c r="K33" s="7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</row>
    <row r="34" spans="1:109" ht="39.75" customHeight="1">
      <c r="A34" s="74" t="s">
        <v>41</v>
      </c>
      <c r="B34" s="75">
        <v>37</v>
      </c>
      <c r="C34" s="75" t="s">
        <v>15</v>
      </c>
      <c r="D34" s="70"/>
      <c r="E34" s="70">
        <f>E35+E47+E77+E88+E99</f>
        <v>66138169.410000004</v>
      </c>
      <c r="F34" s="70">
        <f>F36+F37+F64</f>
        <v>4526251</v>
      </c>
      <c r="G34" s="70">
        <f>G110</f>
        <v>1959150</v>
      </c>
      <c r="H34" s="76"/>
      <c r="I34" s="70">
        <f>I35+I47+I77+I88+I99</f>
        <v>59652768.410000004</v>
      </c>
      <c r="J34" s="76"/>
      <c r="K34" s="7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1:109" ht="25.5">
      <c r="A35" s="32" t="s">
        <v>42</v>
      </c>
      <c r="B35" s="33"/>
      <c r="C35" s="34"/>
      <c r="D35" s="35"/>
      <c r="E35" s="61">
        <f>F35+G35+I35</f>
        <v>28508434.19</v>
      </c>
      <c r="F35" s="36">
        <f>F36+F37</f>
        <v>3768333.98</v>
      </c>
      <c r="G35" s="36"/>
      <c r="H35" s="37"/>
      <c r="I35" s="61">
        <f>I36+I37+I41</f>
        <v>24740100.21</v>
      </c>
      <c r="J35" s="36"/>
      <c r="K35" s="7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</row>
    <row r="36" spans="1:109" ht="15">
      <c r="A36" s="77" t="s">
        <v>43</v>
      </c>
      <c r="B36" s="78"/>
      <c r="C36" s="79">
        <v>111</v>
      </c>
      <c r="D36" s="80">
        <v>211</v>
      </c>
      <c r="E36" s="68">
        <f>F36+I36</f>
        <v>21477993.740000002</v>
      </c>
      <c r="F36" s="81">
        <v>2894265.73</v>
      </c>
      <c r="G36" s="81"/>
      <c r="H36" s="82"/>
      <c r="I36" s="68">
        <v>18583728.01</v>
      </c>
      <c r="J36" s="81"/>
      <c r="K36" s="7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</row>
    <row r="37" spans="1:109" ht="15">
      <c r="A37" s="83" t="s">
        <v>44</v>
      </c>
      <c r="B37" s="78"/>
      <c r="C37" s="79">
        <v>119</v>
      </c>
      <c r="D37" s="80">
        <v>213</v>
      </c>
      <c r="E37" s="68">
        <f>F37+I37</f>
        <v>6486353.11</v>
      </c>
      <c r="F37" s="81">
        <v>874068.25</v>
      </c>
      <c r="G37" s="81"/>
      <c r="H37" s="82"/>
      <c r="I37" s="68">
        <v>5612284.86</v>
      </c>
      <c r="J37" s="81"/>
      <c r="K37" s="7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</row>
    <row r="38" spans="1:109" ht="26.25">
      <c r="A38" s="83" t="s">
        <v>45</v>
      </c>
      <c r="B38" s="38"/>
      <c r="C38" s="109">
        <v>112</v>
      </c>
      <c r="D38" s="84" t="s">
        <v>46</v>
      </c>
      <c r="E38" s="81"/>
      <c r="F38" s="81"/>
      <c r="G38" s="81"/>
      <c r="H38" s="82"/>
      <c r="I38" s="68"/>
      <c r="J38" s="81"/>
      <c r="K38" s="7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</row>
    <row r="39" spans="1:109" ht="15.75" customHeight="1">
      <c r="A39" s="39" t="s">
        <v>47</v>
      </c>
      <c r="B39" s="38"/>
      <c r="C39" s="110"/>
      <c r="D39" s="40">
        <v>262</v>
      </c>
      <c r="E39" s="41"/>
      <c r="F39" s="41"/>
      <c r="G39" s="41"/>
      <c r="H39" s="42"/>
      <c r="I39" s="62"/>
      <c r="J39" s="41"/>
      <c r="K39" s="7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1:109" ht="15">
      <c r="A40" s="39" t="s">
        <v>48</v>
      </c>
      <c r="B40" s="38"/>
      <c r="C40" s="111"/>
      <c r="D40" s="43">
        <v>290</v>
      </c>
      <c r="E40" s="41"/>
      <c r="F40" s="41"/>
      <c r="G40" s="41"/>
      <c r="H40" s="42"/>
      <c r="I40" s="62"/>
      <c r="J40" s="41"/>
      <c r="K40" s="7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</row>
    <row r="41" spans="1:109" ht="15">
      <c r="A41" s="83" t="s">
        <v>49</v>
      </c>
      <c r="B41" s="38"/>
      <c r="C41" s="109">
        <v>112</v>
      </c>
      <c r="D41" s="80" t="s">
        <v>50</v>
      </c>
      <c r="E41" s="68">
        <f>I41</f>
        <v>544087.34</v>
      </c>
      <c r="F41" s="81"/>
      <c r="G41" s="81"/>
      <c r="H41" s="82"/>
      <c r="I41" s="68">
        <v>544087.34</v>
      </c>
      <c r="J41" s="81"/>
      <c r="K41" s="7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</row>
    <row r="42" spans="1:109" ht="15">
      <c r="A42" s="39" t="s">
        <v>51</v>
      </c>
      <c r="B42" s="38"/>
      <c r="C42" s="110"/>
      <c r="D42" s="43">
        <v>212</v>
      </c>
      <c r="E42" s="62">
        <f>I42</f>
        <v>30500</v>
      </c>
      <c r="F42" s="41"/>
      <c r="G42" s="41"/>
      <c r="H42" s="42"/>
      <c r="I42" s="62">
        <v>30500</v>
      </c>
      <c r="J42" s="41"/>
      <c r="K42" s="7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</row>
    <row r="43" spans="1:109" ht="15">
      <c r="A43" s="39" t="s">
        <v>52</v>
      </c>
      <c r="B43" s="38"/>
      <c r="C43" s="110"/>
      <c r="D43" s="43">
        <v>222</v>
      </c>
      <c r="E43" s="62">
        <f>I43</f>
        <v>216600.64</v>
      </c>
      <c r="F43" s="41"/>
      <c r="G43" s="41"/>
      <c r="H43" s="42"/>
      <c r="I43" s="62">
        <v>216600.64</v>
      </c>
      <c r="J43" s="41"/>
      <c r="K43" s="7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</row>
    <row r="44" spans="1:109" ht="15">
      <c r="A44" s="39" t="s">
        <v>53</v>
      </c>
      <c r="B44" s="38"/>
      <c r="C44" s="111"/>
      <c r="D44" s="43">
        <v>226</v>
      </c>
      <c r="E44" s="62">
        <f>I44</f>
        <v>296986.7</v>
      </c>
      <c r="F44" s="41"/>
      <c r="G44" s="41"/>
      <c r="H44" s="42"/>
      <c r="I44" s="62">
        <v>296986.7</v>
      </c>
      <c r="J44" s="41"/>
      <c r="K44" s="7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</row>
    <row r="45" spans="1:109" ht="15">
      <c r="A45" s="83" t="s">
        <v>54</v>
      </c>
      <c r="B45" s="78"/>
      <c r="C45" s="79">
        <v>244</v>
      </c>
      <c r="D45" s="80">
        <v>226</v>
      </c>
      <c r="E45" s="81"/>
      <c r="F45" s="81"/>
      <c r="G45" s="81"/>
      <c r="H45" s="82"/>
      <c r="I45" s="68"/>
      <c r="J45" s="81"/>
      <c r="K45" s="7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  <row r="46" spans="1:109" ht="15">
      <c r="A46" s="83" t="s">
        <v>55</v>
      </c>
      <c r="B46" s="78"/>
      <c r="C46" s="79"/>
      <c r="D46" s="80"/>
      <c r="E46" s="81"/>
      <c r="F46" s="81"/>
      <c r="G46" s="81"/>
      <c r="H46" s="82"/>
      <c r="I46" s="68"/>
      <c r="J46" s="81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</row>
    <row r="47" spans="1:109" ht="26.25">
      <c r="A47" s="44" t="s">
        <v>56</v>
      </c>
      <c r="B47" s="45"/>
      <c r="C47" s="34"/>
      <c r="D47" s="35"/>
      <c r="E47" s="61">
        <f>F47+I47</f>
        <v>9192943.02</v>
      </c>
      <c r="F47" s="36">
        <f>F64</f>
        <v>757917.02</v>
      </c>
      <c r="G47" s="36"/>
      <c r="H47" s="37"/>
      <c r="I47" s="61">
        <f>I51+I54+I64+I57</f>
        <v>8435026</v>
      </c>
      <c r="J47" s="36"/>
      <c r="K47" s="7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</row>
    <row r="48" spans="1:109" ht="26.25">
      <c r="A48" s="83" t="s">
        <v>57</v>
      </c>
      <c r="B48" s="78"/>
      <c r="C48" s="79" t="s">
        <v>58</v>
      </c>
      <c r="D48" s="109">
        <v>225</v>
      </c>
      <c r="E48" s="81"/>
      <c r="F48" s="81"/>
      <c r="G48" s="81"/>
      <c r="H48" s="82"/>
      <c r="I48" s="68"/>
      <c r="J48" s="81"/>
      <c r="K48" s="7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1:109" ht="26.25">
      <c r="A49" s="39" t="s">
        <v>59</v>
      </c>
      <c r="B49" s="46"/>
      <c r="C49" s="47">
        <v>243</v>
      </c>
      <c r="D49" s="110"/>
      <c r="E49" s="41"/>
      <c r="F49" s="41"/>
      <c r="G49" s="41"/>
      <c r="H49" s="42"/>
      <c r="I49" s="62"/>
      <c r="J49" s="41"/>
      <c r="K49" s="7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</row>
    <row r="50" spans="1:109" ht="26.25">
      <c r="A50" s="39" t="s">
        <v>59</v>
      </c>
      <c r="B50" s="46"/>
      <c r="C50" s="47">
        <v>244</v>
      </c>
      <c r="D50" s="111"/>
      <c r="E50" s="41"/>
      <c r="F50" s="41"/>
      <c r="G50" s="41"/>
      <c r="H50" s="42"/>
      <c r="I50" s="62"/>
      <c r="J50" s="41"/>
      <c r="K50" s="7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</row>
    <row r="51" spans="1:109" ht="30.75" customHeight="1">
      <c r="A51" s="83" t="s">
        <v>60</v>
      </c>
      <c r="B51" s="78"/>
      <c r="C51" s="79" t="s">
        <v>58</v>
      </c>
      <c r="D51" s="109">
        <v>225</v>
      </c>
      <c r="E51" s="68">
        <f>I51</f>
        <v>229372.15</v>
      </c>
      <c r="F51" s="81"/>
      <c r="G51" s="81"/>
      <c r="H51" s="82"/>
      <c r="I51" s="68">
        <f>I53</f>
        <v>229372.15</v>
      </c>
      <c r="J51" s="81"/>
      <c r="K51" s="7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1:109" ht="29.25" customHeight="1">
      <c r="A52" s="39" t="s">
        <v>61</v>
      </c>
      <c r="B52" s="46"/>
      <c r="C52" s="47">
        <v>243</v>
      </c>
      <c r="D52" s="110"/>
      <c r="E52" s="41"/>
      <c r="F52" s="41"/>
      <c r="G52" s="41"/>
      <c r="H52" s="42"/>
      <c r="I52" s="62"/>
      <c r="J52" s="41"/>
      <c r="K52" s="7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1:109" ht="30.75" customHeight="1">
      <c r="A53" s="39" t="s">
        <v>61</v>
      </c>
      <c r="B53" s="46"/>
      <c r="C53" s="47">
        <v>244</v>
      </c>
      <c r="D53" s="111"/>
      <c r="E53" s="62">
        <f>I53</f>
        <v>229372.15</v>
      </c>
      <c r="F53" s="41"/>
      <c r="G53" s="41"/>
      <c r="H53" s="42"/>
      <c r="I53" s="68">
        <v>229372.15</v>
      </c>
      <c r="J53" s="41"/>
      <c r="K53" s="7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1:109" ht="25.5">
      <c r="A54" s="83" t="s">
        <v>62</v>
      </c>
      <c r="B54" s="78"/>
      <c r="C54" s="79" t="s">
        <v>58</v>
      </c>
      <c r="D54" s="109">
        <v>224</v>
      </c>
      <c r="E54" s="68">
        <f>I54</f>
        <v>6120180</v>
      </c>
      <c r="F54" s="81"/>
      <c r="G54" s="81"/>
      <c r="H54" s="82"/>
      <c r="I54" s="68">
        <f>I55+I56</f>
        <v>6120180</v>
      </c>
      <c r="J54" s="81"/>
      <c r="K54" s="7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1:109" ht="17.25" customHeight="1">
      <c r="A55" s="39" t="s">
        <v>63</v>
      </c>
      <c r="B55" s="46"/>
      <c r="C55" s="47">
        <v>243</v>
      </c>
      <c r="D55" s="110"/>
      <c r="E55" s="41"/>
      <c r="F55" s="41"/>
      <c r="G55" s="41"/>
      <c r="H55" s="42"/>
      <c r="I55" s="62"/>
      <c r="J55" s="41"/>
      <c r="K55" s="7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</row>
    <row r="56" spans="1:109" ht="17.25" customHeight="1">
      <c r="A56" s="39" t="s">
        <v>63</v>
      </c>
      <c r="B56" s="46"/>
      <c r="C56" s="47">
        <v>244</v>
      </c>
      <c r="D56" s="111"/>
      <c r="E56" s="62">
        <f>I56</f>
        <v>6120180</v>
      </c>
      <c r="F56" s="41"/>
      <c r="G56" s="41"/>
      <c r="H56" s="42"/>
      <c r="I56" s="68">
        <v>6120180</v>
      </c>
      <c r="J56" s="41"/>
      <c r="K56" s="7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</row>
    <row r="57" spans="1:109" ht="38.25">
      <c r="A57" s="83" t="s">
        <v>64</v>
      </c>
      <c r="B57" s="85"/>
      <c r="C57" s="79" t="s">
        <v>65</v>
      </c>
      <c r="D57" s="79" t="s">
        <v>66</v>
      </c>
      <c r="E57" s="68">
        <f>I57</f>
        <v>408431.67</v>
      </c>
      <c r="F57" s="81"/>
      <c r="G57" s="81"/>
      <c r="H57" s="82"/>
      <c r="I57" s="68">
        <f>I62+I63</f>
        <v>408431.67</v>
      </c>
      <c r="J57" s="81"/>
      <c r="K57" s="7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1:109" ht="22.5" customHeight="1">
      <c r="A58" s="39" t="s">
        <v>67</v>
      </c>
      <c r="B58" s="49"/>
      <c r="C58" s="112">
        <v>241</v>
      </c>
      <c r="D58" s="47">
        <v>310</v>
      </c>
      <c r="E58" s="41"/>
      <c r="F58" s="41"/>
      <c r="G58" s="41"/>
      <c r="H58" s="42"/>
      <c r="I58" s="62"/>
      <c r="J58" s="41"/>
      <c r="K58" s="7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</row>
    <row r="59" spans="1:109" ht="26.25">
      <c r="A59" s="39" t="s">
        <v>68</v>
      </c>
      <c r="B59" s="49"/>
      <c r="C59" s="113"/>
      <c r="D59" s="47">
        <v>340</v>
      </c>
      <c r="E59" s="41"/>
      <c r="F59" s="41"/>
      <c r="G59" s="41"/>
      <c r="H59" s="42"/>
      <c r="I59" s="62"/>
      <c r="J59" s="41"/>
      <c r="K59" s="7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</row>
    <row r="60" spans="1:109" ht="22.5" customHeight="1">
      <c r="A60" s="39" t="s">
        <v>67</v>
      </c>
      <c r="B60" s="49"/>
      <c r="C60" s="112">
        <v>243</v>
      </c>
      <c r="D60" s="47">
        <v>310</v>
      </c>
      <c r="E60" s="41"/>
      <c r="F60" s="41"/>
      <c r="G60" s="41"/>
      <c r="H60" s="42"/>
      <c r="I60" s="62"/>
      <c r="J60" s="41"/>
      <c r="K60" s="7"/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1:109" ht="26.25">
      <c r="A61" s="39" t="s">
        <v>68</v>
      </c>
      <c r="B61" s="49"/>
      <c r="C61" s="113"/>
      <c r="D61" s="47">
        <v>340</v>
      </c>
      <c r="E61" s="41"/>
      <c r="F61" s="41"/>
      <c r="G61" s="41"/>
      <c r="H61" s="42"/>
      <c r="I61" s="62"/>
      <c r="J61" s="41"/>
      <c r="K61" s="7"/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</row>
    <row r="62" spans="1:109" ht="22.5" customHeight="1">
      <c r="A62" s="39" t="s">
        <v>67</v>
      </c>
      <c r="B62" s="49"/>
      <c r="C62" s="112">
        <v>244</v>
      </c>
      <c r="D62" s="47">
        <v>310</v>
      </c>
      <c r="E62" s="62">
        <f>I62</f>
        <v>45000</v>
      </c>
      <c r="F62" s="41"/>
      <c r="G62" s="41"/>
      <c r="H62" s="42"/>
      <c r="I62" s="68">
        <v>45000</v>
      </c>
      <c r="J62" s="41"/>
      <c r="K62" s="7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</row>
    <row r="63" spans="1:109" ht="26.25">
      <c r="A63" s="39" t="s">
        <v>68</v>
      </c>
      <c r="B63" s="49"/>
      <c r="C63" s="113"/>
      <c r="D63" s="47">
        <v>340</v>
      </c>
      <c r="E63" s="62">
        <f>I63</f>
        <v>363431.67</v>
      </c>
      <c r="F63" s="41"/>
      <c r="G63" s="41"/>
      <c r="H63" s="42"/>
      <c r="I63" s="68">
        <v>363431.67</v>
      </c>
      <c r="J63" s="41"/>
      <c r="K63" s="7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</row>
    <row r="64" spans="1:109" ht="38.25">
      <c r="A64" s="83" t="s">
        <v>69</v>
      </c>
      <c r="B64" s="85"/>
      <c r="C64" s="79" t="s">
        <v>65</v>
      </c>
      <c r="D64" s="80" t="s">
        <v>70</v>
      </c>
      <c r="E64" s="68">
        <f>F64+I64</f>
        <v>2434959.2</v>
      </c>
      <c r="F64" s="68">
        <f>F74</f>
        <v>757917.02</v>
      </c>
      <c r="G64" s="81"/>
      <c r="H64" s="82"/>
      <c r="I64" s="68">
        <f>I73+I74+I75</f>
        <v>1677042.1800000002</v>
      </c>
      <c r="J64" s="81"/>
      <c r="K64" s="7"/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</row>
    <row r="65" spans="1:109" ht="15.75">
      <c r="A65" s="39" t="s">
        <v>52</v>
      </c>
      <c r="B65" s="49"/>
      <c r="C65" s="112">
        <v>241</v>
      </c>
      <c r="D65" s="43">
        <v>222</v>
      </c>
      <c r="E65" s="41"/>
      <c r="F65" s="62"/>
      <c r="G65" s="41"/>
      <c r="H65" s="42"/>
      <c r="I65" s="62"/>
      <c r="J65" s="41"/>
      <c r="K65" s="7"/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</row>
    <row r="66" spans="1:109" ht="15.75">
      <c r="A66" s="39" t="s">
        <v>71</v>
      </c>
      <c r="B66" s="49"/>
      <c r="C66" s="114"/>
      <c r="D66" s="43">
        <v>223</v>
      </c>
      <c r="E66" s="41"/>
      <c r="F66" s="62"/>
      <c r="G66" s="41"/>
      <c r="H66" s="42"/>
      <c r="I66" s="62"/>
      <c r="J66" s="41"/>
      <c r="K66" s="7"/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1:109" ht="15.75">
      <c r="A67" s="39" t="s">
        <v>53</v>
      </c>
      <c r="B67" s="49"/>
      <c r="C67" s="114"/>
      <c r="D67" s="43">
        <v>226</v>
      </c>
      <c r="E67" s="41"/>
      <c r="F67" s="62"/>
      <c r="G67" s="41"/>
      <c r="H67" s="42"/>
      <c r="I67" s="62"/>
      <c r="J67" s="41"/>
      <c r="K67" s="7"/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</row>
    <row r="68" spans="1:109" ht="15.75">
      <c r="A68" s="39" t="s">
        <v>67</v>
      </c>
      <c r="B68" s="49"/>
      <c r="C68" s="113"/>
      <c r="D68" s="43">
        <v>310</v>
      </c>
      <c r="E68" s="41"/>
      <c r="F68" s="62"/>
      <c r="G68" s="41"/>
      <c r="H68" s="42"/>
      <c r="I68" s="62"/>
      <c r="J68" s="41"/>
      <c r="K68" s="7"/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1:109" ht="15.75">
      <c r="A69" s="39" t="s">
        <v>52</v>
      </c>
      <c r="B69" s="49"/>
      <c r="C69" s="112">
        <v>243</v>
      </c>
      <c r="D69" s="43">
        <v>222</v>
      </c>
      <c r="E69" s="41"/>
      <c r="F69" s="62"/>
      <c r="G69" s="41"/>
      <c r="H69" s="42"/>
      <c r="I69" s="62"/>
      <c r="J69" s="41"/>
      <c r="K69" s="7"/>
      <c r="L69" s="7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</row>
    <row r="70" spans="1:109" ht="15.75">
      <c r="A70" s="39" t="s">
        <v>71</v>
      </c>
      <c r="B70" s="49"/>
      <c r="C70" s="114"/>
      <c r="D70" s="43">
        <v>223</v>
      </c>
      <c r="E70" s="41"/>
      <c r="F70" s="62"/>
      <c r="G70" s="41"/>
      <c r="H70" s="42"/>
      <c r="I70" s="62"/>
      <c r="J70" s="41"/>
      <c r="K70" s="7"/>
      <c r="L70" s="7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1:109" ht="15.75">
      <c r="A71" s="39" t="s">
        <v>53</v>
      </c>
      <c r="B71" s="49"/>
      <c r="C71" s="114"/>
      <c r="D71" s="43">
        <v>226</v>
      </c>
      <c r="E71" s="41"/>
      <c r="F71" s="62"/>
      <c r="G71" s="41"/>
      <c r="H71" s="42"/>
      <c r="I71" s="62"/>
      <c r="J71" s="41"/>
      <c r="K71" s="7"/>
      <c r="L71" s="7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</row>
    <row r="72" spans="1:109" ht="15.75">
      <c r="A72" s="39" t="s">
        <v>67</v>
      </c>
      <c r="B72" s="49"/>
      <c r="C72" s="113"/>
      <c r="D72" s="43">
        <v>310</v>
      </c>
      <c r="E72" s="41"/>
      <c r="F72" s="62"/>
      <c r="G72" s="41"/>
      <c r="H72" s="42"/>
      <c r="I72" s="62"/>
      <c r="J72" s="41"/>
      <c r="K72" s="7"/>
      <c r="L72" s="7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</row>
    <row r="73" spans="1:109" ht="15.75">
      <c r="A73" s="39" t="s">
        <v>52</v>
      </c>
      <c r="B73" s="49"/>
      <c r="C73" s="112">
        <v>244</v>
      </c>
      <c r="D73" s="43">
        <v>222</v>
      </c>
      <c r="E73" s="62">
        <f>I73</f>
        <v>298481.36</v>
      </c>
      <c r="F73" s="62"/>
      <c r="G73" s="41"/>
      <c r="H73" s="42"/>
      <c r="I73" s="68">
        <v>298481.36</v>
      </c>
      <c r="J73" s="41"/>
      <c r="K73" s="7"/>
      <c r="L73" s="7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</row>
    <row r="74" spans="1:109" ht="15.75">
      <c r="A74" s="39" t="s">
        <v>71</v>
      </c>
      <c r="B74" s="49"/>
      <c r="C74" s="114"/>
      <c r="D74" s="43">
        <v>223</v>
      </c>
      <c r="E74" s="62">
        <f>F74+I74</f>
        <v>967309.3</v>
      </c>
      <c r="F74" s="62">
        <v>757917.02</v>
      </c>
      <c r="G74" s="41"/>
      <c r="H74" s="42"/>
      <c r="I74" s="68">
        <v>209392.28</v>
      </c>
      <c r="J74" s="41"/>
      <c r="K74" s="7"/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</row>
    <row r="75" spans="1:109" ht="15.75">
      <c r="A75" s="39" t="s">
        <v>53</v>
      </c>
      <c r="B75" s="49"/>
      <c r="C75" s="114"/>
      <c r="D75" s="43">
        <v>226</v>
      </c>
      <c r="E75" s="62">
        <f>I75</f>
        <v>1169168.54</v>
      </c>
      <c r="F75" s="41"/>
      <c r="G75" s="41"/>
      <c r="H75" s="42"/>
      <c r="I75" s="68">
        <v>1169168.54</v>
      </c>
      <c r="J75" s="41"/>
      <c r="K75" s="7"/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</row>
    <row r="76" spans="1:109" ht="15.75">
      <c r="A76" s="39" t="s">
        <v>67</v>
      </c>
      <c r="B76" s="49"/>
      <c r="C76" s="113"/>
      <c r="D76" s="43">
        <v>310</v>
      </c>
      <c r="E76" s="41"/>
      <c r="F76" s="41"/>
      <c r="G76" s="41"/>
      <c r="H76" s="42"/>
      <c r="I76" s="62"/>
      <c r="J76" s="41"/>
      <c r="K76" s="7"/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</row>
    <row r="77" spans="1:109" ht="26.25">
      <c r="A77" s="44" t="s">
        <v>72</v>
      </c>
      <c r="B77" s="50"/>
      <c r="C77" s="34">
        <v>242</v>
      </c>
      <c r="D77" s="35"/>
      <c r="E77" s="61">
        <f>I77</f>
        <v>353075.6</v>
      </c>
      <c r="F77" s="36"/>
      <c r="G77" s="36"/>
      <c r="H77" s="37"/>
      <c r="I77" s="61">
        <f>I78</f>
        <v>353075.6</v>
      </c>
      <c r="J77" s="36"/>
      <c r="K77" s="7"/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</row>
    <row r="78" spans="1:109" ht="15.75">
      <c r="A78" s="83" t="s">
        <v>73</v>
      </c>
      <c r="B78" s="51"/>
      <c r="C78" s="79">
        <v>242</v>
      </c>
      <c r="D78" s="80">
        <v>221</v>
      </c>
      <c r="E78" s="68">
        <f>I78</f>
        <v>353075.6</v>
      </c>
      <c r="F78" s="81"/>
      <c r="G78" s="81"/>
      <c r="H78" s="82"/>
      <c r="I78" s="68">
        <v>353075.6</v>
      </c>
      <c r="J78" s="81"/>
      <c r="K78" s="7"/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</row>
    <row r="79" spans="1:109" ht="26.25">
      <c r="A79" s="83" t="s">
        <v>74</v>
      </c>
      <c r="B79" s="51"/>
      <c r="C79" s="79">
        <v>242</v>
      </c>
      <c r="D79" s="80">
        <v>226</v>
      </c>
      <c r="E79" s="81"/>
      <c r="F79" s="81"/>
      <c r="G79" s="81"/>
      <c r="H79" s="82"/>
      <c r="I79" s="68"/>
      <c r="J79" s="81"/>
      <c r="K79" s="7"/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</row>
    <row r="80" spans="1:109" ht="38.25">
      <c r="A80" s="86" t="s">
        <v>75</v>
      </c>
      <c r="B80" s="51"/>
      <c r="C80" s="109">
        <v>242</v>
      </c>
      <c r="D80" s="80" t="s">
        <v>76</v>
      </c>
      <c r="E80" s="81"/>
      <c r="F80" s="81"/>
      <c r="G80" s="81"/>
      <c r="H80" s="82"/>
      <c r="I80" s="68"/>
      <c r="J80" s="81"/>
      <c r="K80" s="7"/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</row>
    <row r="81" spans="1:109" ht="16.5" customHeight="1">
      <c r="A81" s="39" t="s">
        <v>63</v>
      </c>
      <c r="B81" s="51"/>
      <c r="C81" s="110"/>
      <c r="D81" s="43">
        <v>224</v>
      </c>
      <c r="E81" s="41"/>
      <c r="F81" s="41"/>
      <c r="G81" s="41"/>
      <c r="H81" s="42"/>
      <c r="I81" s="62"/>
      <c r="J81" s="41"/>
      <c r="K81" s="7"/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1:109" ht="18" customHeight="1">
      <c r="A82" s="39" t="s">
        <v>77</v>
      </c>
      <c r="B82" s="51"/>
      <c r="C82" s="110"/>
      <c r="D82" s="43">
        <v>225</v>
      </c>
      <c r="E82" s="41"/>
      <c r="F82" s="41"/>
      <c r="G82" s="41"/>
      <c r="H82" s="42"/>
      <c r="I82" s="62"/>
      <c r="J82" s="41"/>
      <c r="K82" s="7"/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1:109" ht="15.75">
      <c r="A83" s="39" t="s">
        <v>53</v>
      </c>
      <c r="B83" s="51"/>
      <c r="C83" s="110"/>
      <c r="D83" s="43">
        <v>226</v>
      </c>
      <c r="E83" s="41"/>
      <c r="F83" s="41"/>
      <c r="G83" s="41"/>
      <c r="H83" s="42"/>
      <c r="I83" s="62"/>
      <c r="J83" s="41"/>
      <c r="K83" s="7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</row>
    <row r="84" spans="1:109" ht="15.75">
      <c r="A84" s="39" t="s">
        <v>48</v>
      </c>
      <c r="B84" s="51"/>
      <c r="C84" s="110"/>
      <c r="D84" s="43">
        <v>290</v>
      </c>
      <c r="E84" s="41"/>
      <c r="F84" s="41"/>
      <c r="G84" s="41"/>
      <c r="H84" s="42"/>
      <c r="I84" s="62"/>
      <c r="J84" s="41"/>
      <c r="K84" s="7"/>
      <c r="L84" s="7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1:109" ht="15.75">
      <c r="A85" s="39" t="s">
        <v>67</v>
      </c>
      <c r="B85" s="51"/>
      <c r="C85" s="110"/>
      <c r="D85" s="43">
        <v>310</v>
      </c>
      <c r="E85" s="41"/>
      <c r="F85" s="41"/>
      <c r="G85" s="41"/>
      <c r="H85" s="42"/>
      <c r="I85" s="62"/>
      <c r="J85" s="41"/>
      <c r="K85" s="7"/>
      <c r="L85" s="7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1:109" ht="26.25">
      <c r="A86" s="39" t="s">
        <v>78</v>
      </c>
      <c r="B86" s="51"/>
      <c r="C86" s="110"/>
      <c r="D86" s="43">
        <v>320</v>
      </c>
      <c r="E86" s="41"/>
      <c r="F86" s="41"/>
      <c r="G86" s="41"/>
      <c r="H86" s="42"/>
      <c r="I86" s="62"/>
      <c r="J86" s="41"/>
      <c r="K86" s="7"/>
      <c r="L86" s="7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1:109" ht="26.25">
      <c r="A87" s="39" t="s">
        <v>68</v>
      </c>
      <c r="B87" s="51"/>
      <c r="C87" s="111"/>
      <c r="D87" s="43">
        <v>340</v>
      </c>
      <c r="E87" s="41"/>
      <c r="F87" s="41"/>
      <c r="G87" s="41"/>
      <c r="H87" s="42"/>
      <c r="I87" s="62"/>
      <c r="J87" s="41"/>
      <c r="K87" s="7"/>
      <c r="L87" s="7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 ht="26.25">
      <c r="A88" s="44" t="s">
        <v>79</v>
      </c>
      <c r="B88" s="50"/>
      <c r="C88" s="34"/>
      <c r="D88" s="35"/>
      <c r="E88" s="61">
        <f>I88</f>
        <v>191038.03</v>
      </c>
      <c r="F88" s="36"/>
      <c r="G88" s="36"/>
      <c r="H88" s="37"/>
      <c r="I88" s="61">
        <f>I90+I91</f>
        <v>191038.03</v>
      </c>
      <c r="J88" s="36"/>
      <c r="K88" s="7"/>
      <c r="L88" s="7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1:109" ht="15.75">
      <c r="A89" s="83" t="s">
        <v>80</v>
      </c>
      <c r="B89" s="85"/>
      <c r="C89" s="79">
        <v>244</v>
      </c>
      <c r="D89" s="80">
        <v>226</v>
      </c>
      <c r="E89" s="81"/>
      <c r="F89" s="81"/>
      <c r="G89" s="81"/>
      <c r="H89" s="82"/>
      <c r="I89" s="68"/>
      <c r="J89" s="81"/>
      <c r="K89" s="7"/>
      <c r="L89" s="7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1:109" ht="15.75">
      <c r="A90" s="83" t="s">
        <v>81</v>
      </c>
      <c r="B90" s="85"/>
      <c r="C90" s="79">
        <v>850</v>
      </c>
      <c r="D90" s="80">
        <v>290</v>
      </c>
      <c r="E90" s="68">
        <f>I90</f>
        <v>35000</v>
      </c>
      <c r="F90" s="81"/>
      <c r="G90" s="81"/>
      <c r="H90" s="82"/>
      <c r="I90" s="68">
        <v>35000</v>
      </c>
      <c r="J90" s="81"/>
      <c r="K90" s="7"/>
      <c r="L90" s="7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 ht="15.75">
      <c r="A91" s="83" t="s">
        <v>82</v>
      </c>
      <c r="B91" s="85"/>
      <c r="C91" s="79">
        <v>853</v>
      </c>
      <c r="D91" s="80">
        <v>290</v>
      </c>
      <c r="E91" s="68">
        <f>I91</f>
        <v>156038.03</v>
      </c>
      <c r="F91" s="81"/>
      <c r="G91" s="81"/>
      <c r="H91" s="82"/>
      <c r="I91" s="68">
        <v>156038.03</v>
      </c>
      <c r="J91" s="81"/>
      <c r="K91" s="7"/>
      <c r="L91" s="7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1:109" ht="43.5" customHeight="1">
      <c r="A92" s="44" t="s">
        <v>83</v>
      </c>
      <c r="B92" s="51"/>
      <c r="C92" s="106">
        <v>244</v>
      </c>
      <c r="D92" s="35" t="s">
        <v>84</v>
      </c>
      <c r="E92" s="36"/>
      <c r="F92" s="36"/>
      <c r="G92" s="36"/>
      <c r="H92" s="37"/>
      <c r="I92" s="61"/>
      <c r="J92" s="36"/>
      <c r="K92" s="7"/>
      <c r="L92" s="7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1:109" ht="15.75">
      <c r="A93" s="39" t="s">
        <v>67</v>
      </c>
      <c r="B93" s="51"/>
      <c r="C93" s="107"/>
      <c r="D93" s="43">
        <v>310</v>
      </c>
      <c r="E93" s="41"/>
      <c r="F93" s="41"/>
      <c r="G93" s="41"/>
      <c r="H93" s="42"/>
      <c r="I93" s="62"/>
      <c r="J93" s="41"/>
      <c r="K93" s="7"/>
      <c r="L93" s="7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 ht="26.25">
      <c r="A94" s="39" t="s">
        <v>68</v>
      </c>
      <c r="B94" s="51"/>
      <c r="C94" s="108"/>
      <c r="D94" s="43">
        <v>340</v>
      </c>
      <c r="E94" s="41"/>
      <c r="F94" s="41"/>
      <c r="G94" s="41"/>
      <c r="H94" s="42"/>
      <c r="I94" s="62"/>
      <c r="J94" s="41"/>
      <c r="K94" s="7"/>
      <c r="L94" s="7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1:109" ht="20.25" customHeight="1">
      <c r="A95" s="44" t="s">
        <v>85</v>
      </c>
      <c r="B95" s="51"/>
      <c r="C95" s="106">
        <v>244</v>
      </c>
      <c r="D95" s="35" t="s">
        <v>86</v>
      </c>
      <c r="E95" s="36"/>
      <c r="F95" s="36"/>
      <c r="G95" s="36"/>
      <c r="H95" s="37"/>
      <c r="I95" s="61"/>
      <c r="J95" s="36"/>
      <c r="K95" s="7"/>
      <c r="L95" s="7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1:109" ht="15.75">
      <c r="A96" s="39" t="s">
        <v>53</v>
      </c>
      <c r="B96" s="51"/>
      <c r="C96" s="107"/>
      <c r="D96" s="43">
        <v>226</v>
      </c>
      <c r="E96" s="41"/>
      <c r="F96" s="41"/>
      <c r="G96" s="41"/>
      <c r="H96" s="42"/>
      <c r="I96" s="62"/>
      <c r="J96" s="41"/>
      <c r="K96" s="7"/>
      <c r="L96" s="7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1:109" ht="15.75">
      <c r="A97" s="39" t="s">
        <v>67</v>
      </c>
      <c r="B97" s="51"/>
      <c r="C97" s="107"/>
      <c r="D97" s="43">
        <v>310</v>
      </c>
      <c r="E97" s="41"/>
      <c r="F97" s="41"/>
      <c r="G97" s="41"/>
      <c r="H97" s="42"/>
      <c r="I97" s="62"/>
      <c r="J97" s="41"/>
      <c r="K97" s="7"/>
      <c r="L97" s="7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109" ht="26.25">
      <c r="A98" s="39" t="s">
        <v>68</v>
      </c>
      <c r="B98" s="51"/>
      <c r="C98" s="108"/>
      <c r="D98" s="43">
        <v>340</v>
      </c>
      <c r="E98" s="41"/>
      <c r="F98" s="41"/>
      <c r="G98" s="41"/>
      <c r="H98" s="42"/>
      <c r="I98" s="62"/>
      <c r="J98" s="41"/>
      <c r="K98" s="7"/>
      <c r="L98" s="7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</row>
    <row r="99" spans="1:109" ht="15.75">
      <c r="A99" s="44" t="s">
        <v>87</v>
      </c>
      <c r="B99" s="50"/>
      <c r="C99" s="34"/>
      <c r="D99" s="35"/>
      <c r="E99" s="61">
        <f>G99+I99</f>
        <v>27892678.57</v>
      </c>
      <c r="F99" s="36"/>
      <c r="G99" s="61">
        <f>G100+G104+G105+G109+G110+G111</f>
        <v>1959150</v>
      </c>
      <c r="H99" s="37"/>
      <c r="I99" s="61">
        <f>I100+I104+I105+I109+I110+I111</f>
        <v>25933528.57</v>
      </c>
      <c r="J99" s="36"/>
      <c r="K99" s="7"/>
      <c r="L99" s="7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</row>
    <row r="100" spans="1:109" ht="26.25">
      <c r="A100" s="83" t="s">
        <v>88</v>
      </c>
      <c r="B100" s="51"/>
      <c r="C100" s="109">
        <v>244</v>
      </c>
      <c r="D100" s="80" t="s">
        <v>89</v>
      </c>
      <c r="E100" s="81"/>
      <c r="F100" s="81"/>
      <c r="G100" s="81"/>
      <c r="H100" s="82"/>
      <c r="I100" s="68"/>
      <c r="J100" s="81"/>
      <c r="K100" s="7"/>
      <c r="L100" s="7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</row>
    <row r="101" spans="1:109" ht="15.75">
      <c r="A101" s="39" t="s">
        <v>52</v>
      </c>
      <c r="B101" s="51"/>
      <c r="C101" s="110"/>
      <c r="D101" s="43">
        <v>222</v>
      </c>
      <c r="E101" s="41"/>
      <c r="F101" s="41"/>
      <c r="G101" s="41"/>
      <c r="H101" s="42"/>
      <c r="I101" s="62"/>
      <c r="J101" s="41"/>
      <c r="K101" s="7"/>
      <c r="L101" s="7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</row>
    <row r="102" spans="1:109" ht="15.75">
      <c r="A102" s="39" t="s">
        <v>53</v>
      </c>
      <c r="B102" s="51"/>
      <c r="C102" s="110"/>
      <c r="D102" s="43">
        <v>226</v>
      </c>
      <c r="E102" s="41"/>
      <c r="F102" s="41"/>
      <c r="G102" s="41"/>
      <c r="H102" s="42"/>
      <c r="I102" s="62"/>
      <c r="J102" s="41"/>
      <c r="K102" s="7"/>
      <c r="L102" s="7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</row>
    <row r="103" spans="1:109" ht="15.75">
      <c r="A103" s="39" t="s">
        <v>48</v>
      </c>
      <c r="B103" s="51"/>
      <c r="C103" s="111"/>
      <c r="D103" s="43">
        <v>290</v>
      </c>
      <c r="E103" s="41"/>
      <c r="F103" s="41"/>
      <c r="G103" s="41"/>
      <c r="H103" s="42"/>
      <c r="I103" s="62"/>
      <c r="J103" s="41"/>
      <c r="K103" s="7"/>
      <c r="L103" s="7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</row>
    <row r="104" spans="1:109" ht="15.75">
      <c r="A104" s="83" t="s">
        <v>90</v>
      </c>
      <c r="B104" s="48"/>
      <c r="C104" s="79">
        <v>244</v>
      </c>
      <c r="D104" s="80">
        <v>290</v>
      </c>
      <c r="E104" s="81"/>
      <c r="F104" s="81"/>
      <c r="G104" s="81"/>
      <c r="H104" s="82"/>
      <c r="I104" s="68"/>
      <c r="J104" s="81"/>
      <c r="K104" s="7"/>
      <c r="L104" s="7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</row>
    <row r="105" spans="1:109" ht="38.25">
      <c r="A105" s="83" t="s">
        <v>91</v>
      </c>
      <c r="B105" s="48"/>
      <c r="C105" s="79" t="s">
        <v>92</v>
      </c>
      <c r="D105" s="80"/>
      <c r="E105" s="81"/>
      <c r="F105" s="81"/>
      <c r="G105" s="81"/>
      <c r="H105" s="82"/>
      <c r="I105" s="68"/>
      <c r="J105" s="81"/>
      <c r="K105" s="7"/>
      <c r="L105" s="7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</row>
    <row r="106" spans="1:109" ht="26.25">
      <c r="A106" s="52" t="s">
        <v>93</v>
      </c>
      <c r="B106" s="49"/>
      <c r="C106" s="47">
        <v>241</v>
      </c>
      <c r="D106" s="43"/>
      <c r="E106" s="41"/>
      <c r="F106" s="41"/>
      <c r="G106" s="41"/>
      <c r="H106" s="42"/>
      <c r="I106" s="62"/>
      <c r="J106" s="41"/>
      <c r="K106" s="7"/>
      <c r="L106" s="7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</row>
    <row r="107" spans="1:109" ht="39">
      <c r="A107" s="52" t="s">
        <v>94</v>
      </c>
      <c r="B107" s="49"/>
      <c r="C107" s="47">
        <v>243</v>
      </c>
      <c r="D107" s="43"/>
      <c r="E107" s="41"/>
      <c r="F107" s="41"/>
      <c r="G107" s="41"/>
      <c r="H107" s="42"/>
      <c r="I107" s="62"/>
      <c r="J107" s="41"/>
      <c r="K107" s="7"/>
      <c r="L107" s="7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</row>
    <row r="108" spans="1:109" ht="39">
      <c r="A108" s="52" t="s">
        <v>95</v>
      </c>
      <c r="B108" s="49"/>
      <c r="C108" s="47">
        <v>244</v>
      </c>
      <c r="D108" s="43"/>
      <c r="E108" s="41"/>
      <c r="F108" s="41"/>
      <c r="G108" s="41"/>
      <c r="H108" s="42"/>
      <c r="I108" s="62"/>
      <c r="J108" s="41"/>
      <c r="K108" s="7"/>
      <c r="L108" s="7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ht="15.75">
      <c r="A109" s="83" t="s">
        <v>96</v>
      </c>
      <c r="B109" s="85"/>
      <c r="C109" s="79">
        <v>244</v>
      </c>
      <c r="D109" s="80">
        <v>226</v>
      </c>
      <c r="E109" s="81"/>
      <c r="F109" s="81"/>
      <c r="G109" s="81"/>
      <c r="H109" s="82"/>
      <c r="I109" s="68"/>
      <c r="J109" s="81"/>
      <c r="K109" s="7"/>
      <c r="L109" s="7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</row>
    <row r="110" spans="1:109" ht="15.75">
      <c r="A110" s="83" t="s">
        <v>97</v>
      </c>
      <c r="B110" s="85"/>
      <c r="C110" s="79">
        <v>340</v>
      </c>
      <c r="D110" s="80">
        <v>290</v>
      </c>
      <c r="E110" s="68">
        <f>G110</f>
        <v>1959150</v>
      </c>
      <c r="F110" s="81"/>
      <c r="G110" s="68">
        <v>1959150</v>
      </c>
      <c r="H110" s="82"/>
      <c r="I110" s="68"/>
      <c r="J110" s="81"/>
      <c r="K110" s="7"/>
      <c r="L110" s="7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</row>
    <row r="111" spans="1:109" ht="15.75">
      <c r="A111" s="83" t="s">
        <v>98</v>
      </c>
      <c r="B111" s="85"/>
      <c r="C111" s="79"/>
      <c r="D111" s="80"/>
      <c r="E111" s="68">
        <f>I111</f>
        <v>25933528.57</v>
      </c>
      <c r="F111" s="81"/>
      <c r="G111" s="81"/>
      <c r="H111" s="82"/>
      <c r="I111" s="68">
        <f>I116</f>
        <v>25933528.57</v>
      </c>
      <c r="J111" s="81"/>
      <c r="K111" s="7"/>
      <c r="L111" s="7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3" s="55" customFormat="1" ht="25.5">
      <c r="A112" s="53" t="s">
        <v>99</v>
      </c>
      <c r="B112" s="24">
        <v>85</v>
      </c>
      <c r="C112" s="24" t="s">
        <v>15</v>
      </c>
      <c r="D112" s="24"/>
      <c r="E112" s="24"/>
      <c r="F112" s="24"/>
      <c r="G112" s="24"/>
      <c r="H112" s="24"/>
      <c r="I112" s="63"/>
      <c r="J112" s="24"/>
      <c r="K112" s="54"/>
      <c r="L112" s="54"/>
      <c r="M112" s="54"/>
    </row>
    <row r="113" spans="1:13" ht="15">
      <c r="A113" s="9" t="s">
        <v>100</v>
      </c>
      <c r="B113" s="2">
        <v>86</v>
      </c>
      <c r="C113" s="2">
        <v>500</v>
      </c>
      <c r="D113" s="2"/>
      <c r="E113" s="2"/>
      <c r="F113" s="2"/>
      <c r="G113" s="2"/>
      <c r="H113" s="2"/>
      <c r="I113" s="64"/>
      <c r="J113" s="2"/>
      <c r="K113" s="1"/>
      <c r="L113" s="1"/>
      <c r="M113" s="1"/>
    </row>
    <row r="114" spans="1:13" ht="25.5">
      <c r="A114" s="20" t="s">
        <v>101</v>
      </c>
      <c r="B114" s="21">
        <v>87</v>
      </c>
      <c r="C114" s="21">
        <v>510</v>
      </c>
      <c r="D114" s="2"/>
      <c r="E114" s="21"/>
      <c r="F114" s="21"/>
      <c r="G114" s="21"/>
      <c r="H114" s="2"/>
      <c r="I114" s="65"/>
      <c r="J114" s="21"/>
      <c r="K114" s="1"/>
      <c r="L114" s="1"/>
      <c r="M114" s="1"/>
    </row>
    <row r="115" spans="1:13" ht="15">
      <c r="A115" s="9" t="s">
        <v>102</v>
      </c>
      <c r="B115" s="2">
        <v>91</v>
      </c>
      <c r="C115" s="2">
        <v>600</v>
      </c>
      <c r="D115" s="2"/>
      <c r="E115" s="2"/>
      <c r="F115" s="2"/>
      <c r="G115" s="2"/>
      <c r="H115" s="2"/>
      <c r="I115" s="64"/>
      <c r="J115" s="2"/>
      <c r="K115" s="1"/>
      <c r="L115" s="1"/>
      <c r="M115" s="1"/>
    </row>
    <row r="116" spans="1:13" ht="25.5">
      <c r="A116" s="20" t="s">
        <v>103</v>
      </c>
      <c r="B116" s="21">
        <v>92</v>
      </c>
      <c r="C116" s="21">
        <v>610</v>
      </c>
      <c r="D116" s="2"/>
      <c r="E116" s="65">
        <f>I116</f>
        <v>25933528.57</v>
      </c>
      <c r="F116" s="21"/>
      <c r="G116" s="21"/>
      <c r="H116" s="2"/>
      <c r="I116" s="69">
        <v>25933528.57</v>
      </c>
      <c r="J116" s="21"/>
      <c r="K116" s="1"/>
      <c r="L116" s="1"/>
      <c r="M116" s="1"/>
    </row>
    <row r="117" spans="1:13" ht="15">
      <c r="A117" s="9" t="s">
        <v>104</v>
      </c>
      <c r="B117" s="2">
        <v>100</v>
      </c>
      <c r="C117" s="2" t="s">
        <v>15</v>
      </c>
      <c r="D117" s="2"/>
      <c r="E117" s="2"/>
      <c r="F117" s="2"/>
      <c r="G117" s="2"/>
      <c r="H117" s="2"/>
      <c r="I117" s="64"/>
      <c r="J117" s="2"/>
      <c r="K117" s="1"/>
      <c r="L117" s="1"/>
      <c r="M117" s="1"/>
    </row>
    <row r="118" spans="1:13" ht="27" customHeight="1">
      <c r="A118" s="4" t="s">
        <v>105</v>
      </c>
      <c r="B118" s="6">
        <v>101</v>
      </c>
      <c r="C118" s="6" t="s">
        <v>15</v>
      </c>
      <c r="D118" s="6"/>
      <c r="E118" s="66">
        <f>E33-E34</f>
        <v>3801499.9999999925</v>
      </c>
      <c r="F118" s="6"/>
      <c r="G118" s="6"/>
      <c r="H118" s="6"/>
      <c r="I118" s="66">
        <f>I8+I11-I34</f>
        <v>3801500</v>
      </c>
      <c r="J118" s="6"/>
      <c r="K118" s="1"/>
      <c r="L118" s="1"/>
      <c r="M118" s="1"/>
    </row>
    <row r="119" spans="1:13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1"/>
      <c r="L119" s="1"/>
      <c r="M119" s="1"/>
    </row>
    <row r="120" spans="1:13" ht="31.5" customHeight="1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1"/>
      <c r="L120" s="1"/>
      <c r="M120" s="1"/>
    </row>
    <row r="121" spans="1:13" ht="15">
      <c r="A121" s="96"/>
      <c r="B121" s="96"/>
      <c r="C121" s="94"/>
      <c r="D121" s="94"/>
      <c r="E121" s="94"/>
      <c r="F121" s="7"/>
      <c r="G121" s="7"/>
      <c r="H121" s="7"/>
      <c r="I121" s="7"/>
      <c r="J121" s="7"/>
      <c r="K121" s="1"/>
      <c r="L121" s="1"/>
      <c r="M121" s="1"/>
    </row>
    <row r="122" spans="1:13" ht="55.5" customHeight="1">
      <c r="A122" s="96"/>
      <c r="B122" s="96"/>
      <c r="C122" s="94"/>
      <c r="D122" s="94"/>
      <c r="E122" s="94"/>
      <c r="F122" s="7"/>
      <c r="G122" s="7"/>
      <c r="H122" s="7"/>
      <c r="I122" s="7"/>
      <c r="J122" s="7"/>
      <c r="K122" s="1"/>
      <c r="L122" s="1"/>
      <c r="M122" s="1"/>
    </row>
    <row r="123" spans="1:13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1"/>
      <c r="L123" s="1"/>
      <c r="M123" s="1"/>
    </row>
    <row r="124" spans="1:13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1"/>
      <c r="L124" s="1"/>
      <c r="M124" s="1"/>
    </row>
    <row r="125" spans="1:13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1"/>
      <c r="L125" s="1"/>
      <c r="M125" s="1"/>
    </row>
    <row r="126" spans="1:13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1"/>
      <c r="L126" s="1"/>
      <c r="M126" s="1"/>
    </row>
    <row r="127" spans="1:13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1"/>
      <c r="L127" s="1"/>
      <c r="M127" s="1"/>
    </row>
    <row r="128" spans="1:13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1"/>
      <c r="L128" s="1"/>
      <c r="M128" s="1"/>
    </row>
    <row r="129" spans="1:13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1"/>
      <c r="L129" s="1"/>
      <c r="M129" s="1"/>
    </row>
    <row r="130" spans="1:13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1"/>
      <c r="L130" s="1"/>
      <c r="M130" s="1"/>
    </row>
    <row r="131" spans="1:13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1"/>
      <c r="L131" s="1"/>
      <c r="M131" s="1"/>
    </row>
    <row r="132" spans="1:13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1"/>
      <c r="L132" s="1"/>
      <c r="M132" s="1"/>
    </row>
    <row r="133" spans="1:13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1"/>
      <c r="L133" s="1"/>
      <c r="M133" s="1"/>
    </row>
    <row r="134" spans="2:10" ht="1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5">
      <c r="B138" s="8"/>
      <c r="C138" s="8"/>
      <c r="D138" s="8"/>
      <c r="E138" s="8"/>
      <c r="F138" s="8"/>
      <c r="G138" s="8"/>
      <c r="H138" s="8"/>
      <c r="I138" s="8"/>
      <c r="J138" s="8"/>
    </row>
  </sheetData>
  <sheetProtection/>
  <mergeCells count="31">
    <mergeCell ref="D48:D50"/>
    <mergeCell ref="D51:D53"/>
    <mergeCell ref="D54:D56"/>
    <mergeCell ref="C95:C98"/>
    <mergeCell ref="C62:C63"/>
    <mergeCell ref="C65:C68"/>
    <mergeCell ref="C69:C72"/>
    <mergeCell ref="C73:C76"/>
    <mergeCell ref="C80:C87"/>
    <mergeCell ref="C92:C94"/>
    <mergeCell ref="A121:B121"/>
    <mergeCell ref="C38:C40"/>
    <mergeCell ref="C58:C59"/>
    <mergeCell ref="C60:C61"/>
    <mergeCell ref="C41:C44"/>
    <mergeCell ref="C100:C103"/>
    <mergeCell ref="F5:F6"/>
    <mergeCell ref="I5:J5"/>
    <mergeCell ref="B22:B27"/>
    <mergeCell ref="C22:C27"/>
    <mergeCell ref="G5:G6"/>
    <mergeCell ref="A122:B122"/>
    <mergeCell ref="I1:J1"/>
    <mergeCell ref="A2:J2"/>
    <mergeCell ref="A3:A6"/>
    <mergeCell ref="B3:B6"/>
    <mergeCell ref="C3:C6"/>
    <mergeCell ref="D3:D6"/>
    <mergeCell ref="E3:J3"/>
    <mergeCell ref="E4:E6"/>
    <mergeCell ref="F4:J4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o.ostrovskaya</dc:creator>
  <cp:keywords/>
  <dc:description/>
  <cp:lastModifiedBy>Admin</cp:lastModifiedBy>
  <cp:lastPrinted>2017-09-28T09:53:16Z</cp:lastPrinted>
  <dcterms:created xsi:type="dcterms:W3CDTF">2016-09-22T13:05:41Z</dcterms:created>
  <dcterms:modified xsi:type="dcterms:W3CDTF">2017-10-19T11:37:15Z</dcterms:modified>
  <cp:category/>
  <cp:version/>
  <cp:contentType/>
  <cp:contentStatus/>
</cp:coreProperties>
</file>